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CD87C321-52E7-460E-A03E-4E5DE733EB59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Nb_pers">Feuil1!$K$8</definedName>
    <definedName name="Opt_Ass_Sej">Feuil1!$J$31</definedName>
    <definedName name="Opt_Indiv_Sej">Feuil1!$J$29</definedName>
    <definedName name="Opt_Park_Sej">Feuil1!$J$33</definedName>
    <definedName name="Px_Sej">Feuil1!$J$26</definedName>
    <definedName name="Red_Enf12_Sej">Feuil1!$I$31</definedName>
    <definedName name="Red_Enf2_Sej">Feuil1!$I$29</definedName>
    <definedName name="Red_Enf6_Sej">Feuil1!$I$30</definedName>
    <definedName name="Total_Options_séjour">Feuil1!$H$34</definedName>
    <definedName name="Total_Réductions_séjour">Feuil1!$E$34</definedName>
    <definedName name="_xlnm.Print_Area" localSheetId="0">Feuil1!$B$1:$H$54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1" l="1"/>
  <c r="C27" i="1"/>
  <c r="B38" i="1"/>
  <c r="H35" i="1" a="1"/>
  <c r="H35" i="1" s="1"/>
  <c r="H34" i="1"/>
  <c r="E34" i="1"/>
  <c r="F31" i="1"/>
  <c r="C31" i="1"/>
  <c r="C30" i="1"/>
  <c r="F29" i="1"/>
  <c r="C29" i="1"/>
  <c r="K8" i="1" l="1"/>
  <c r="K27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<sst xmlns="http://schemas.openxmlformats.org/spreadsheetml/2006/main" count="63" uniqueCount="62">
  <si>
    <t>Nom</t>
  </si>
  <si>
    <t>Prénom</t>
  </si>
  <si>
    <t>Adresse</t>
  </si>
  <si>
    <t>Ville</t>
  </si>
  <si>
    <t>Courriel</t>
  </si>
  <si>
    <t>Code Postal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</si>
  <si>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</si>
  <si>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</si>
  <si>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</si>
  <si>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</si>
  <si>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</si>
  <si>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</si>
  <si>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</si>
  <si>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</si>
  <si>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</si>
  <si>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</si>
  <si>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</si>
  <si>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</si>
  <si>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</si>
  <si>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</si>
  <si>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</si>
  <si>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proposé le choix entre une chambre single au tarif single (si accord de l’organisme prestataire), ou l'annulation de l'inscription et le remboursement de l’activité.</t>
  </si>
  <si>
    <t xml:space="preserve">Règlement : </t>
  </si>
  <si>
    <t>cicms34.ski@gmail.com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</si>
  <si>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</si>
  <si>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</si>
  <si>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</si>
  <si>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</si>
  <si>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Nombre de personnes inscrites</t>
  </si>
  <si>
    <t>Nb Réd</t>
  </si>
  <si>
    <t>Nb Options</t>
  </si>
  <si>
    <t>L’activité est  libre sous la responsabilité et aux risques de chacun.</t>
  </si>
  <si>
    <t>Né.e le (jj/mm/aaaa)</t>
  </si>
  <si>
    <t>Sexe (M/F)</t>
  </si>
  <si>
    <t>Tél Portable</t>
  </si>
  <si>
    <t>Votre inscription vous sera confirmée par mail après réception de cette fiche ,</t>
  </si>
  <si>
    <t>Chèque</t>
  </si>
  <si>
    <t>Virement</t>
  </si>
  <si>
    <t>CICMS</t>
  </si>
  <si>
    <r>
      <t xml:space="preserve"> </t>
    </r>
    <r>
      <rPr>
        <b/>
        <u/>
        <sz val="11"/>
        <color rgb="FF00B0F0"/>
        <rFont val="Calibri"/>
        <family val="2"/>
      </rPr>
      <t>obligatoirement</t>
    </r>
    <r>
      <rPr>
        <sz val="11"/>
        <color rgb="FF00B0F0"/>
        <rFont val="Calibri"/>
        <family val="2"/>
      </rPr>
      <t xml:space="preserve"> accompagnée de la totalité de votre règlement, pour l’ensemble des participants cités.</t>
    </r>
  </si>
  <si>
    <t>Si Virement</t>
  </si>
  <si>
    <t>RIB du club sur cette page</t>
  </si>
  <si>
    <r>
      <t>Note :</t>
    </r>
    <r>
      <rPr>
        <sz val="8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8"/>
        <color theme="1"/>
        <rFont val="Arial Narrow"/>
        <family val="2"/>
      </rPr>
      <t xml:space="preserve">il sera </t>
    </r>
  </si>
  <si>
    <t xml:space="preserve">Tout adhérent déclare être assuré.e (Assurance personnelle ou FFS) pour soi-même et pour les tiers </t>
  </si>
  <si>
    <t>et s’engage à ne pas mener d’actions de recours contre le CICMS.</t>
  </si>
  <si>
    <t>(Annulation individuelle, si souscrite à J-45, non remboursable)</t>
  </si>
  <si>
    <t xml:space="preserve">   - Envoi de cette fiche par mail </t>
  </si>
  <si>
    <t xml:space="preserve">   - Préciser dans le libellé du virement votre Nom suivi de l’activité désirée. Ex : Nom et prénom – WE</t>
  </si>
  <si>
    <t xml:space="preserve">   - Rappeler dans votre mail ce libellé pour faciliter les recherches et suivi de trésorerie</t>
  </si>
  <si>
    <t>Total Réductions séjour</t>
  </si>
  <si>
    <t>Total Options séjour</t>
  </si>
  <si>
    <t>Total séjour</t>
  </si>
  <si>
    <t>Possibillité de faire 2 chèques</t>
  </si>
  <si>
    <t>Fiche d'inscription et chèque(s) à envoyer par courrier postal à</t>
  </si>
  <si>
    <t>Instructions : Seules les cases sur fond vert sont à remplir</t>
  </si>
  <si>
    <t>Traitement des données personnelles : se référer au chapitre Données personnelles du site CICMS</t>
  </si>
  <si>
    <t>Séjour aux VCDS – Les Ménuires - du dimanche 07 au dimanche 14/03/2027</t>
  </si>
  <si>
    <t>Sur-classement matériel éventuel à traiter sur place.</t>
  </si>
  <si>
    <t>François Pelletier</t>
  </si>
  <si>
    <t>14 allée de Béjargues</t>
  </si>
  <si>
    <t>34430 - St Jean de Védas</t>
  </si>
  <si>
    <t>Encaissement chèque 1 à l’inscription, solde au 01/02/2027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</si>
</sst>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#,##0\ &quot;€&quot;"/>
    <numFmt numFmtId="166" formatCode="00000"/>
  </numFmts>
  <fonts count="4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9"/>
      <color theme="1"/>
      <name val="Calibri"/>
      <family val="4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b/>
      <sz val="11"/>
      <color rgb="FFA6A6A6"/>
      <name val="Comic Sans MS"/>
      <family val="4"/>
    </font>
    <font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theme="5" tint="-0.249977111117893"/>
      <name val="Arial Narrow"/>
      <family val="2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1"/>
      <color theme="5" tint="-0.249977111117893"/>
      <name val="Comic Sans MS"/>
      <family val="4"/>
    </font>
    <font>
      <sz val="11"/>
      <color rgb="FF00B0F0"/>
      <name val="Calibri"/>
      <family val="2"/>
    </font>
    <font>
      <b/>
      <u/>
      <sz val="11"/>
      <color rgb="FF00B0F0"/>
      <name val="Calibri"/>
      <family val="2"/>
    </font>
    <font>
      <b/>
      <i/>
      <sz val="12"/>
      <color rgb="FF00B0F0"/>
      <name val="Calibri"/>
      <family val="2"/>
    </font>
    <font>
      <i/>
      <sz val="10"/>
      <color rgb="FF00B0F0"/>
      <name val="Calibri"/>
      <family val="2"/>
    </font>
    <font>
      <i/>
      <sz val="9"/>
      <color theme="1"/>
      <name val="Calibri"/>
      <family val="2"/>
    </font>
    <font>
      <u/>
      <sz val="8"/>
      <color theme="1"/>
      <name val="Arial Narrow"/>
      <family val="2"/>
    </font>
    <font>
      <b/>
      <sz val="12"/>
      <color rgb="FF00B0F0"/>
      <name val="Comic Sans MS"/>
      <family val="4"/>
    </font>
    <font>
      <sz val="8"/>
      <name val="Arial Narrow"/>
      <family val="2"/>
    </font>
    <font>
      <b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7"/>
      <color rgb="FFC00000"/>
      <name val="Arial Narrow"/>
      <family val="2"/>
    </font>
    <font>
      <b/>
      <sz val="10"/>
      <color theme="5" tint="-0.249977111117893"/>
      <name val="Comic Sans MS"/>
      <family val="4"/>
    </font>
    <font>
      <i/>
      <sz val="10"/>
      <color theme="1"/>
      <name val="Arial Narrow"/>
      <family val="2"/>
    </font>
    <font>
      <b/>
      <sz val="11"/>
      <color theme="5" tint="-0.499984740745262"/>
      <name val="Comic Sans MS"/>
      <family val="4"/>
    </font>
    <font>
      <sz val="8"/>
      <color theme="1"/>
      <name val="Comic Sans MS"/>
      <family val="4"/>
    </font>
    <font>
      <sz val="10"/>
      <color rgb="FF00B0F0"/>
      <name val="Comic Sans MS"/>
      <family val="4"/>
    </font>
    <font>
      <sz val="10"/>
      <color rgb="FFA6A6A6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4">
    <xf numFmtId="0" fontId="0" fillId="0" borderId="0" xfId="0"/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 wrapText="1"/>
    </xf>
    <xf numFmtId="0" fontId="3" fillId="6" borderId="21" xfId="0" applyFont="1" applyFill="1" applyBorder="1" applyAlignment="1">
      <alignment horizontal="left" vertical="center"/>
    </xf>
    <xf numFmtId="0" fontId="3" fillId="6" borderId="22" xfId="0" applyFont="1" applyFill="1" applyBorder="1" applyAlignment="1">
      <alignment horizontal="left" vertical="center"/>
    </xf>
    <xf numFmtId="0" fontId="21" fillId="6" borderId="22" xfId="0" applyFont="1" applyFill="1" applyBorder="1" applyAlignment="1">
      <alignment horizontal="right" vertical="center"/>
    </xf>
    <xf numFmtId="0" fontId="21" fillId="6" borderId="2" xfId="0" applyFont="1" applyFill="1" applyBorder="1" applyAlignment="1">
      <alignment horizontal="right" vertical="center"/>
    </xf>
    <xf numFmtId="0" fontId="19" fillId="6" borderId="22" xfId="0" applyFont="1" applyFill="1" applyBorder="1" applyAlignment="1">
      <alignment horizontal="left" vertical="center"/>
    </xf>
    <xf numFmtId="0" fontId="1" fillId="6" borderId="22" xfId="0" applyFont="1" applyFill="1" applyBorder="1" applyAlignment="1">
      <alignment horizontal="right" vertical="center"/>
    </xf>
    <xf numFmtId="0" fontId="21" fillId="6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65" fontId="20" fillId="8" borderId="1" xfId="0" applyNumberFormat="1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0" fontId="16" fillId="5" borderId="13" xfId="1" applyFill="1" applyBorder="1" applyAlignment="1" applyProtection="1">
      <alignment horizontal="center" vertical="center"/>
      <protection locked="0"/>
    </xf>
    <xf numFmtId="166" fontId="2" fillId="5" borderId="8" xfId="0" applyNumberFormat="1" applyFont="1" applyFill="1" applyBorder="1" applyAlignment="1" applyProtection="1">
      <alignment horizontal="left" vertical="center"/>
      <protection locked="0"/>
    </xf>
    <xf numFmtId="49" fontId="2" fillId="5" borderId="3" xfId="0" applyNumberFormat="1" applyFont="1" applyFill="1" applyBorder="1" applyAlignment="1" applyProtection="1">
      <alignment horizontal="left" vertical="center"/>
      <protection locked="0"/>
    </xf>
    <xf numFmtId="0" fontId="2" fillId="6" borderId="0" xfId="0" applyFont="1" applyFill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3" fillId="8" borderId="3" xfId="0" applyFont="1" applyFill="1" applyBorder="1" applyAlignment="1">
      <alignment horizontal="center" vertical="center" wrapText="1"/>
    </xf>
    <xf numFmtId="0" fontId="1" fillId="10" borderId="21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horizontal="left" vertical="center"/>
    </xf>
    <xf numFmtId="0" fontId="29" fillId="0" borderId="0" xfId="0" applyFont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3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16" fillId="0" borderId="0" xfId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17" fillId="0" borderId="0" xfId="0" applyFont="1" applyAlignment="1">
      <alignment vertical="center"/>
    </xf>
    <xf numFmtId="0" fontId="21" fillId="6" borderId="1" xfId="0" applyFont="1" applyFill="1" applyBorder="1" applyAlignment="1">
      <alignment horizontal="right" vertical="center"/>
    </xf>
    <xf numFmtId="0" fontId="21" fillId="6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 applyProtection="1">
      <alignment horizontal="center" vertical="center"/>
      <protection locked="0"/>
    </xf>
    <xf numFmtId="0" fontId="33" fillId="6" borderId="0" xfId="0" applyFont="1" applyFill="1" applyAlignment="1">
      <alignment horizontal="left" vertical="center"/>
    </xf>
    <xf numFmtId="0" fontId="2" fillId="6" borderId="24" xfId="0" applyFont="1" applyFill="1" applyBorder="1" applyAlignment="1">
      <alignment horizontal="right" vertical="center"/>
    </xf>
    <xf numFmtId="0" fontId="33" fillId="6" borderId="25" xfId="0" applyFont="1" applyFill="1" applyBorder="1" applyAlignment="1">
      <alignment horizontal="left" vertical="center"/>
    </xf>
    <xf numFmtId="0" fontId="2" fillId="5" borderId="26" xfId="0" applyFont="1" applyFill="1" applyBorder="1" applyAlignment="1" applyProtection="1">
      <alignment horizontal="center" vertical="center"/>
      <protection locked="0"/>
    </xf>
    <xf numFmtId="0" fontId="22" fillId="6" borderId="0" xfId="0" applyFont="1" applyFill="1" applyAlignment="1">
      <alignment horizontal="left" vertical="center"/>
    </xf>
    <xf numFmtId="165" fontId="20" fillId="6" borderId="24" xfId="0" applyNumberFormat="1" applyFont="1" applyFill="1" applyBorder="1" applyAlignment="1">
      <alignment horizontal="center" vertical="center"/>
    </xf>
    <xf numFmtId="0" fontId="2" fillId="5" borderId="27" xfId="0" applyFont="1" applyFill="1" applyBorder="1" applyAlignment="1" applyProtection="1">
      <alignment horizontal="center" vertical="center"/>
      <protection locked="0"/>
    </xf>
    <xf numFmtId="0" fontId="34" fillId="11" borderId="0" xfId="0" applyFont="1" applyFill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2" fillId="6" borderId="17" xfId="0" applyFont="1" applyFill="1" applyBorder="1" applyAlignment="1" applyProtection="1">
      <alignment horizontal="right" vertical="center"/>
      <protection locked="0"/>
    </xf>
    <xf numFmtId="0" fontId="19" fillId="6" borderId="0" xfId="0" applyFont="1" applyFill="1" applyAlignment="1">
      <alignment horizontal="left" vertical="center"/>
    </xf>
    <xf numFmtId="0" fontId="36" fillId="0" borderId="0" xfId="0" applyFont="1" applyAlignment="1">
      <alignment vertical="center"/>
    </xf>
    <xf numFmtId="0" fontId="2" fillId="5" borderId="28" xfId="0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Alignment="1">
      <alignment horizontal="left" vertical="center"/>
    </xf>
    <xf numFmtId="0" fontId="2" fillId="6" borderId="29" xfId="0" applyFont="1" applyFill="1" applyBorder="1" applyAlignment="1" applyProtection="1">
      <alignment horizontal="center" vertical="center"/>
      <protection locked="0"/>
    </xf>
    <xf numFmtId="0" fontId="2" fillId="6" borderId="30" xfId="0" applyFont="1" applyFill="1" applyBorder="1" applyAlignment="1" applyProtection="1">
      <alignment horizontal="center" vertical="center"/>
      <protection locked="0"/>
    </xf>
    <xf numFmtId="0" fontId="2" fillId="9" borderId="18" xfId="0" applyFont="1" applyFill="1" applyBorder="1" applyAlignment="1" applyProtection="1">
      <alignment horizontal="right" vertical="center"/>
      <protection locked="0"/>
    </xf>
    <xf numFmtId="0" fontId="38" fillId="3" borderId="7" xfId="0" applyFont="1" applyFill="1" applyBorder="1"/>
    <xf numFmtId="0" fontId="2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35" fillId="6" borderId="17" xfId="0" applyFont="1" applyFill="1" applyBorder="1" applyAlignment="1" applyProtection="1">
      <alignment horizontal="center" vertical="center"/>
      <protection locked="0"/>
    </xf>
    <xf numFmtId="0" fontId="35" fillId="6" borderId="22" xfId="0" applyFont="1" applyFill="1" applyBorder="1" applyAlignment="1" applyProtection="1">
      <alignment horizontal="center" vertical="center"/>
      <protection locked="0"/>
    </xf>
    <xf numFmtId="0" fontId="3" fillId="7" borderId="17" xfId="0" applyFont="1" applyFill="1" applyBorder="1" applyAlignment="1">
      <alignment horizontal="right" vertical="center"/>
    </xf>
    <xf numFmtId="0" fontId="3" fillId="7" borderId="22" xfId="0" applyFont="1" applyFill="1" applyBorder="1" applyAlignment="1">
      <alignment horizontal="right" vertical="center"/>
    </xf>
    <xf numFmtId="0" fontId="3" fillId="7" borderId="2" xfId="0" applyFont="1" applyFill="1" applyBorder="1" applyAlignment="1">
      <alignment horizontal="right" vertical="center"/>
    </xf>
    <xf numFmtId="0" fontId="2" fillId="5" borderId="17" xfId="0" applyFont="1" applyFill="1" applyBorder="1" applyAlignment="1" applyProtection="1">
      <alignment horizontal="left" vertical="center"/>
      <protection locked="0"/>
    </xf>
    <xf numFmtId="0" fontId="2" fillId="5" borderId="22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20" fillId="5" borderId="13" xfId="0" quotePrefix="1" applyFont="1" applyFill="1" applyBorder="1" applyAlignment="1" applyProtection="1">
      <alignment horizontal="left" vertical="center"/>
      <protection locked="0"/>
    </xf>
    <xf numFmtId="0" fontId="20" fillId="5" borderId="15" xfId="0" quotePrefix="1" applyFont="1" applyFill="1" applyBorder="1" applyAlignment="1" applyProtection="1">
      <alignment horizontal="left" vertical="center"/>
      <protection locked="0"/>
    </xf>
    <xf numFmtId="0" fontId="20" fillId="5" borderId="14" xfId="0" quotePrefix="1" applyFont="1" applyFill="1" applyBorder="1" applyAlignment="1" applyProtection="1">
      <alignment horizontal="left" vertical="center"/>
      <protection locked="0"/>
    </xf>
    <xf numFmtId="0" fontId="37" fillId="9" borderId="21" xfId="0" applyFont="1" applyFill="1" applyBorder="1" applyAlignment="1">
      <alignment horizontal="center" vertical="center"/>
    </xf>
    <xf numFmtId="0" fontId="37" fillId="9" borderId="31" xfId="0" applyFont="1" applyFill="1" applyBorder="1" applyAlignment="1">
      <alignment horizontal="center" vertical="center"/>
    </xf>
    <xf numFmtId="0" fontId="40" fillId="3" borderId="0" xfId="0" applyFont="1" applyFill="1" applyAlignment="1">
      <alignment horizontal="center"/>
    </xf>
    <xf numFmtId="0" fontId="41" fillId="3" borderId="7" xfId="0" applyFont="1" applyFill="1" applyBorder="1" applyAlignment="1">
      <alignment horizontal="center"/>
    </xf>
    <xf numFmtId="0" fontId="41" fillId="3" borderId="0" xfId="0" applyFont="1" applyFill="1" applyAlignment="1">
      <alignment horizontal="center"/>
    </xf>
    <xf numFmtId="0" fontId="41" fillId="3" borderId="8" xfId="0" applyFont="1" applyFill="1" applyBorder="1" applyAlignment="1">
      <alignment horizontal="center"/>
    </xf>
    <xf numFmtId="0" fontId="25" fillId="9" borderId="19" xfId="0" applyFont="1" applyFill="1" applyBorder="1" applyAlignment="1">
      <alignment horizontal="center" vertical="center"/>
    </xf>
    <xf numFmtId="0" fontId="25" fillId="9" borderId="25" xfId="0" applyFont="1" applyFill="1" applyBorder="1" applyAlignment="1">
      <alignment horizontal="center" vertical="center"/>
    </xf>
    <xf numFmtId="0" fontId="25" fillId="9" borderId="20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4" fillId="3" borderId="4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39" fillId="3" borderId="7" xfId="0" applyFont="1" applyFill="1" applyBorder="1" applyAlignment="1">
      <alignment horizontal="center" vertical="center"/>
    </xf>
    <xf numFmtId="0" fontId="39" fillId="3" borderId="0" xfId="0" applyFont="1" applyFill="1" applyAlignment="1">
      <alignment horizontal="center" vertical="center"/>
    </xf>
    <xf numFmtId="0" fontId="39" fillId="3" borderId="8" xfId="0" applyFont="1" applyFill="1" applyBorder="1" applyAlignment="1">
      <alignment horizontal="center" vertical="center"/>
    </xf>
    <xf numFmtId="0" fontId="20" fillId="5" borderId="13" xfId="0" applyFont="1" applyFill="1" applyBorder="1" applyAlignment="1" applyProtection="1">
      <alignment horizontal="left" vertical="center"/>
      <protection locked="0"/>
    </xf>
    <xf numFmtId="0" fontId="20" fillId="5" borderId="14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15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 applyProtection="1">
      <alignment horizontal="left" vertical="center"/>
      <protection locked="0"/>
    </xf>
    <xf numFmtId="164" fontId="2" fillId="5" borderId="13" xfId="0" applyNumberFormat="1" applyFont="1" applyFill="1" applyBorder="1" applyAlignment="1" applyProtection="1">
      <alignment horizontal="left" vertical="center"/>
      <protection locked="0"/>
    </xf>
    <xf numFmtId="164" fontId="2" fillId="5" borderId="14" xfId="0" applyNumberFormat="1" applyFont="1" applyFill="1" applyBorder="1" applyAlignment="1" applyProtection="1">
      <alignment horizontal="left" vertical="center"/>
      <protection locked="0"/>
    </xf>
    <xf numFmtId="0" fontId="23" fillId="8" borderId="13" xfId="0" applyFont="1" applyFill="1" applyBorder="1" applyAlignment="1">
      <alignment horizontal="center" vertical="center" wrapText="1"/>
    </xf>
    <xf numFmtId="0" fontId="23" fillId="8" borderId="15" xfId="0" applyFont="1" applyFill="1" applyBorder="1" applyAlignment="1">
      <alignment horizontal="center" vertical="center" wrapText="1"/>
    </xf>
    <xf numFmtId="0" fontId="23" fillId="8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5" borderId="13" xfId="1" applyFill="1" applyBorder="1" applyAlignment="1" applyProtection="1">
      <alignment horizontal="left" vertical="center"/>
      <protection locked="0"/>
    </xf>
    <xf numFmtId="0" fontId="16" fillId="5" borderId="15" xfId="1" applyFill="1" applyBorder="1" applyAlignment="1" applyProtection="1">
      <alignment horizontal="left" vertical="center"/>
      <protection locked="0"/>
    </xf>
    <xf numFmtId="0" fontId="16" fillId="5" borderId="14" xfId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center" vertical="center"/>
      <protection locked="0"/>
    </xf>
    <xf numFmtId="14" fontId="2" fillId="5" borderId="14" xfId="0" applyNumberFormat="1" applyFont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73123</xdr:rowOff>
    </xdr:from>
    <xdr:to>
      <xdr:col>2</xdr:col>
      <xdr:colOff>22420</xdr:colOff>
      <xdr:row>3</xdr:row>
      <xdr:rowOff>97406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381" y="73123"/>
          <a:ext cx="654001" cy="638133"/>
        </a:xfrm>
        <a:prstGeom prst="rect">
          <a:avLst/>
        </a:prstGeom>
      </xdr:spPr>
    </xdr:pic>
    <xdr:clientData/>
  </xdr:twoCellAnchor>
  <xdr:twoCellAnchor editAs="oneCell">
    <xdr:from>
      <xdr:col>7</xdr:col>
      <xdr:colOff>171668</xdr:colOff>
      <xdr:row>0</xdr:row>
      <xdr:rowOff>96330</xdr:rowOff>
    </xdr:from>
    <xdr:to>
      <xdr:col>7</xdr:col>
      <xdr:colOff>783705</xdr:colOff>
      <xdr:row>3</xdr:row>
      <xdr:rowOff>93728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EA1AA-3271-6EBD-BE56-981F57ED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28456" y="96330"/>
          <a:ext cx="612037" cy="62077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41</xdr:row>
          <xdr:rowOff>15240</xdr:rowOff>
        </xdr:from>
        <xdr:to>
          <xdr:col>4</xdr:col>
          <xdr:colOff>323850</xdr:colOff>
          <xdr:row>42</xdr:row>
          <xdr:rowOff>28575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41</xdr:row>
          <xdr:rowOff>15240</xdr:rowOff>
        </xdr:from>
        <xdr:to>
          <xdr:col>6</xdr:col>
          <xdr:colOff>323850</xdr:colOff>
          <xdr:row>42</xdr:row>
          <xdr:rowOff>28575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cicms.clubffs.fr/page/detail/9743/cicms" TargetMode="External"/><Relationship Id="rId1" Type="http://schemas.openxmlformats.org/officeDocument/2006/relationships/hyperlink" Target="mailto:cicms34.ski@gmail.com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B1:M54"/>
  <sheetViews>
    <sheetView tabSelected="1" zoomScale="130" zoomScaleNormal="130" workbookViewId="0">
      <selection activeCell="C8" sqref="C8:E8"/>
    </sheetView>
  </sheetViews>
  <sheetFormatPr baseColWidth="10" defaultColWidth="11.44140625" defaultRowHeight="12" x14ac:dyDescent="0.3"/>
  <cols>
    <col min="1" max="2" width="11.44140625" style="1"/>
    <col min="3" max="3" width="8.109375" style="1" customWidth="1"/>
    <col min="4" max="6" width="14.109375" style="1" customWidth="1"/>
    <col min="7" max="7" width="13.33203125" style="1" customWidth="1"/>
    <col min="8" max="8" width="12.88671875" style="1" customWidth="1"/>
    <col min="9" max="9" width="20.6640625" style="1" hidden="1" customWidth="1"/>
    <col min="10" max="10" width="11.44140625" style="1" hidden="1" customWidth="1"/>
    <col min="11" max="11" width="22.44140625" style="1" hidden="1" customWidth="1"/>
    <col min="12" max="12" width="2.6640625" style="1" hidden="1" customWidth="1"/>
    <col min="13" max="13" width="11.44140625" style="1" hidden="1" customWidth="1"/>
    <col min="14" max="15" width="11.44140625" style="1" customWidth="1"/>
    <col min="16" max="16384" width="11.44140625" style="1"/>
  </cols>
  <sheetData>
    <row r="1" spans="2:11" ht="18" x14ac:dyDescent="0.35">
      <c r="B1" s="82" t="s">
        <v>15</v>
      </c>
      <c r="C1" s="83"/>
      <c r="D1" s="83"/>
      <c r="E1" s="83"/>
      <c r="F1" s="83"/>
      <c r="G1" s="83"/>
      <c r="H1" s="84"/>
    </row>
    <row r="2" spans="2:11" ht="15" customHeight="1" x14ac:dyDescent="0.3">
      <c r="B2" s="85" t="s">
        <v>16</v>
      </c>
      <c r="C2" s="86"/>
      <c r="D2" s="86"/>
      <c r="E2" s="86"/>
      <c r="F2" s="86"/>
      <c r="G2" s="86"/>
      <c r="H2" s="87"/>
    </row>
    <row r="3" spans="2:11" ht="15" customHeight="1" x14ac:dyDescent="0.3">
      <c r="B3" s="85" t="s">
        <v>17</v>
      </c>
      <c r="C3" s="86"/>
      <c r="D3" s="86"/>
      <c r="E3" s="86"/>
      <c r="F3" s="86"/>
      <c r="G3" s="86"/>
      <c r="H3" s="87"/>
    </row>
    <row r="4" spans="2:11" ht="15.75" customHeight="1" x14ac:dyDescent="0.35">
      <c r="B4" s="88" t="s">
        <v>18</v>
      </c>
      <c r="C4" s="89"/>
      <c r="D4" s="89"/>
      <c r="E4" s="89"/>
      <c r="F4" s="89"/>
      <c r="G4" s="89"/>
      <c r="H4" s="90"/>
    </row>
    <row r="5" spans="2:11" ht="3.6" customHeight="1" x14ac:dyDescent="0.3"/>
    <row r="6" spans="2:11" ht="15" customHeight="1" x14ac:dyDescent="0.3">
      <c r="B6" s="91" t="s">
        <v>14</v>
      </c>
      <c r="C6" s="92"/>
      <c r="D6" s="92"/>
      <c r="E6" s="92"/>
      <c r="F6" s="92"/>
      <c r="G6" s="92"/>
      <c r="H6" s="93"/>
    </row>
    <row r="7" spans="2:11" ht="15" customHeight="1" x14ac:dyDescent="0.3">
      <c r="B7" s="94" t="s">
        <v>54</v>
      </c>
      <c r="C7" s="95"/>
      <c r="D7" s="95"/>
      <c r="E7" s="95"/>
      <c r="F7" s="95"/>
      <c r="G7" s="95"/>
      <c r="H7" s="96"/>
    </row>
    <row r="8" spans="2:11" ht="17.25" customHeight="1" x14ac:dyDescent="0.3">
      <c r="B8" s="4" t="s">
        <v>0</v>
      </c>
      <c r="C8" s="70"/>
      <c r="D8" s="71"/>
      <c r="E8" s="72"/>
      <c r="F8" s="5" t="s">
        <v>1</v>
      </c>
      <c r="G8" s="97"/>
      <c r="H8" s="98"/>
      <c r="J8" s="1" t="s">
        <v>28</v>
      </c>
      <c r="K8" s="1">
        <f>COUNTA(C8,C16:C18)</f>
        <v>0</v>
      </c>
    </row>
    <row r="9" spans="2:11" ht="17.25" customHeight="1" x14ac:dyDescent="0.3">
      <c r="B9" s="4" t="s">
        <v>2</v>
      </c>
      <c r="C9" s="99"/>
      <c r="D9" s="100"/>
      <c r="E9" s="100"/>
      <c r="F9" s="100"/>
      <c r="G9" s="100"/>
      <c r="H9" s="101"/>
    </row>
    <row r="10" spans="2:11" ht="17.25" customHeight="1" x14ac:dyDescent="0.3">
      <c r="B10" s="4" t="s">
        <v>3</v>
      </c>
      <c r="C10" s="99"/>
      <c r="D10" s="100"/>
      <c r="E10" s="100"/>
      <c r="F10" s="101"/>
      <c r="G10" s="6" t="s">
        <v>5</v>
      </c>
      <c r="H10" s="20"/>
    </row>
    <row r="11" spans="2:11" ht="17.25" customHeight="1" x14ac:dyDescent="0.3">
      <c r="B11" s="4" t="s">
        <v>4</v>
      </c>
      <c r="C11" s="109"/>
      <c r="D11" s="110"/>
      <c r="E11" s="110"/>
      <c r="F11" s="111"/>
      <c r="G11" s="7" t="s">
        <v>34</v>
      </c>
      <c r="H11" s="21"/>
    </row>
    <row r="12" spans="2:11" ht="17.25" customHeight="1" x14ac:dyDescent="0.3">
      <c r="B12" s="26" t="s">
        <v>33</v>
      </c>
      <c r="C12" s="112"/>
      <c r="D12" s="113"/>
      <c r="E12" s="4"/>
      <c r="F12" s="4" t="s">
        <v>32</v>
      </c>
      <c r="G12" s="102"/>
      <c r="H12" s="103"/>
      <c r="J12" s="1" t="s">
        <v>6</v>
      </c>
      <c r="K12" s="1" t="s">
        <v>7</v>
      </c>
    </row>
    <row r="13" spans="2:11" ht="14.4" x14ac:dyDescent="0.3">
      <c r="B13" s="107" t="s">
        <v>13</v>
      </c>
      <c r="C13" s="107"/>
      <c r="D13" s="107"/>
      <c r="E13" s="107"/>
      <c r="F13" s="107"/>
      <c r="G13" s="107"/>
      <c r="H13" s="107"/>
    </row>
    <row r="14" spans="2:11" ht="13.2" x14ac:dyDescent="0.3">
      <c r="B14" s="108" t="s">
        <v>12</v>
      </c>
      <c r="C14" s="108"/>
      <c r="D14" s="108"/>
      <c r="E14" s="108"/>
      <c r="F14" s="108"/>
      <c r="G14" s="108"/>
      <c r="H14" s="108"/>
    </row>
    <row r="15" spans="2:11" ht="13.2" x14ac:dyDescent="0.3">
      <c r="B15" s="24" t="s">
        <v>8</v>
      </c>
      <c r="C15" s="104" t="s">
        <v>9</v>
      </c>
      <c r="D15" s="105"/>
      <c r="E15" s="106"/>
      <c r="F15" s="24" t="s">
        <v>10</v>
      </c>
      <c r="G15" s="24" t="s">
        <v>11</v>
      </c>
      <c r="H15" s="24" t="s">
        <v>4</v>
      </c>
    </row>
    <row r="16" spans="2:11" ht="14.4" x14ac:dyDescent="0.3">
      <c r="B16" s="17"/>
      <c r="C16" s="70"/>
      <c r="D16" s="71"/>
      <c r="E16" s="72"/>
      <c r="F16" s="17"/>
      <c r="G16" s="18"/>
      <c r="H16" s="19"/>
    </row>
    <row r="17" spans="2:12" ht="14.4" x14ac:dyDescent="0.3">
      <c r="B17" s="17"/>
      <c r="C17" s="70"/>
      <c r="D17" s="71"/>
      <c r="E17" s="72"/>
      <c r="F17" s="17"/>
      <c r="G17" s="18"/>
      <c r="H17" s="19"/>
    </row>
    <row r="18" spans="2:12" ht="14.4" x14ac:dyDescent="0.3">
      <c r="B18" s="17"/>
      <c r="C18" s="70"/>
      <c r="D18" s="71"/>
      <c r="E18" s="72"/>
      <c r="F18" s="17"/>
      <c r="G18" s="18"/>
      <c r="H18" s="19"/>
    </row>
    <row r="19" spans="2:12" x14ac:dyDescent="0.3">
      <c r="B19" s="75" t="s">
        <v>55</v>
      </c>
      <c r="C19" s="75"/>
      <c r="D19" s="75"/>
      <c r="E19" s="75"/>
      <c r="F19" s="75"/>
      <c r="G19" s="75"/>
      <c r="H19" s="75"/>
    </row>
    <row r="20" spans="2:12" ht="16.2" x14ac:dyDescent="0.4">
      <c r="B20" s="76" t="s">
        <v>19</v>
      </c>
      <c r="C20" s="77"/>
      <c r="D20" s="77"/>
      <c r="E20" s="77"/>
      <c r="F20" s="77"/>
      <c r="G20" s="77"/>
      <c r="H20" s="78"/>
    </row>
    <row r="21" spans="2:12" ht="13.8" x14ac:dyDescent="0.3">
      <c r="B21" s="59" t="s">
        <v>31</v>
      </c>
      <c r="C21" s="2"/>
      <c r="D21" s="2"/>
      <c r="E21" s="2"/>
      <c r="F21" s="2"/>
      <c r="G21" s="2"/>
      <c r="H21" s="3"/>
    </row>
    <row r="22" spans="2:12" ht="13.8" x14ac:dyDescent="0.3">
      <c r="B22" s="59" t="s">
        <v>20</v>
      </c>
      <c r="C22" s="2"/>
      <c r="D22" s="2"/>
      <c r="E22" s="2"/>
      <c r="F22" s="2"/>
      <c r="G22" s="2"/>
      <c r="H22" s="3"/>
    </row>
    <row r="23" spans="2:12" ht="13.8" x14ac:dyDescent="0.3">
      <c r="B23" s="59" t="s">
        <v>43</v>
      </c>
      <c r="C23" s="2"/>
      <c r="D23" s="2"/>
      <c r="E23" s="2"/>
      <c r="F23" s="2"/>
      <c r="G23" s="2"/>
      <c r="H23" s="3"/>
    </row>
    <row r="24" spans="2:12" ht="13.8" x14ac:dyDescent="0.3">
      <c r="B24" s="59" t="s">
        <v>44</v>
      </c>
      <c r="C24" s="2"/>
      <c r="D24" s="2"/>
      <c r="E24" s="2"/>
      <c r="F24" s="2"/>
      <c r="G24" s="2"/>
      <c r="H24" s="3"/>
    </row>
    <row r="25" spans="2:12" ht="6" customHeight="1" thickBot="1" x14ac:dyDescent="0.35">
      <c r="B25" s="32"/>
      <c r="C25"/>
    </row>
    <row r="26" spans="2:12" ht="15" customHeight="1" x14ac:dyDescent="0.3">
      <c r="B26" s="79" t="s">
        <v>56</v>
      </c>
      <c r="C26" s="80"/>
      <c r="D26" s="80"/>
      <c r="E26" s="80"/>
      <c r="F26" s="80"/>
      <c r="G26" s="80"/>
      <c r="H26" s="81"/>
      <c r="J26" s="1">
        <v>1030</v>
      </c>
      <c r="L26" s="38"/>
    </row>
    <row r="27" spans="2:12" ht="11.4" customHeight="1" thickBot="1" x14ac:dyDescent="0.35">
      <c r="B27" s="58"/>
      <c r="C27" s="73" t="str">
        <f>"Prix par pers (base chambre de 2) : "&amp;Px_Sej&amp;" € "</f>
        <v xml:space="preserve">Prix par pers (base chambre de 2) : 1030 € </v>
      </c>
      <c r="D27" s="73"/>
      <c r="E27" s="73"/>
      <c r="F27" s="73"/>
      <c r="G27" s="73"/>
      <c r="H27" s="74"/>
      <c r="J27" s="23"/>
      <c r="K27" s="1">
        <f>IF(J27,J26*Nb_pers,0)</f>
        <v>0</v>
      </c>
    </row>
    <row r="28" spans="2:12" ht="14.4" thickBot="1" x14ac:dyDescent="0.35">
      <c r="B28" s="39" t="s">
        <v>29</v>
      </c>
      <c r="C28" s="10"/>
      <c r="D28" s="40" t="s">
        <v>24</v>
      </c>
      <c r="E28" s="11"/>
      <c r="F28" s="40"/>
      <c r="G28" s="40" t="s">
        <v>25</v>
      </c>
      <c r="H28" s="14" t="s">
        <v>30</v>
      </c>
      <c r="I28" s="23"/>
    </row>
    <row r="29" spans="2:12" ht="15" customHeight="1" x14ac:dyDescent="0.3">
      <c r="B29" s="41"/>
      <c r="C29" s="42" t="str">
        <f>"Indiquer le nombre d'enfant(s) de moins de 2 ans  : -"&amp;Red_Enf2_Sej&amp;" € x (*) Nb pers"</f>
        <v>Indiquer le nombre d'enfant(s) de moins de 2 ans  : -600 € x (*) Nb pers</v>
      </c>
      <c r="D29" s="22"/>
      <c r="E29" s="43"/>
      <c r="F29" s="44" t="str">
        <f>"Chambre individuelle : +"&amp;Opt_Indiv_Sej&amp;" €  x (*)"</f>
        <v>Chambre individuelle : +250 €  x (*)</v>
      </c>
      <c r="G29" s="22"/>
      <c r="H29" s="54"/>
      <c r="I29" s="1">
        <v>600</v>
      </c>
      <c r="J29" s="1">
        <v>250</v>
      </c>
    </row>
    <row r="30" spans="2:12" ht="15" customHeight="1" x14ac:dyDescent="0.3">
      <c r="B30" s="45"/>
      <c r="C30" s="42" t="str">
        <f>"Indiquer le nombre d'enfant(s) de moins de 6 ans  : -"&amp;Red_Enf6_Sej&amp;" € x (*) Nb pers"</f>
        <v>Indiquer le nombre d'enfant(s) de moins de 6 ans  : -300 € x (*) Nb pers</v>
      </c>
      <c r="D30" s="22"/>
      <c r="E30" s="43"/>
      <c r="F30" s="46" t="s">
        <v>26</v>
      </c>
      <c r="G30" s="22"/>
      <c r="H30" s="47"/>
      <c r="I30" s="1">
        <v>300</v>
      </c>
    </row>
    <row r="31" spans="2:12" ht="15" customHeight="1" x14ac:dyDescent="0.3">
      <c r="B31" s="45"/>
      <c r="C31" s="42" t="str">
        <f>"Indiquer le nombre d'enfant(s) de moins de 12 ans  : -"&amp;Red_Enf12_Sej&amp;" € x (*) Nb pers"</f>
        <v>Indiquer le nombre d'enfant(s) de moins de 12 ans  : -220 € x (*) Nb pers</v>
      </c>
      <c r="D31" s="22"/>
      <c r="E31" s="43"/>
      <c r="F31" s="42" t="str">
        <f>"Assurance                     : +  "&amp;Opt_Ass_Sej&amp;" € x (*) Nb pers"</f>
        <v>Assurance                     : +  35 € x (*) Nb pers</v>
      </c>
      <c r="G31" s="22"/>
      <c r="H31" s="48"/>
      <c r="I31" s="1">
        <v>220</v>
      </c>
      <c r="J31" s="1">
        <v>35</v>
      </c>
    </row>
    <row r="32" spans="2:12" ht="12" customHeight="1" x14ac:dyDescent="0.3">
      <c r="B32" s="57"/>
      <c r="C32" s="55"/>
      <c r="D32" s="22"/>
      <c r="E32" s="43"/>
      <c r="F32" s="46" t="s">
        <v>45</v>
      </c>
      <c r="G32" s="22"/>
      <c r="H32" s="47"/>
    </row>
    <row r="33" spans="2:11" ht="15" customHeight="1" thickBot="1" x14ac:dyDescent="0.35">
      <c r="B33" s="56"/>
      <c r="C33" s="8"/>
      <c r="D33" s="22"/>
      <c r="E33" s="43"/>
      <c r="F33" s="42" t="str">
        <f>IF(Opt_Park_Sej=0,"Parking à réserver sur place (env 80 €)(*)","Parking                          : +"&amp;Opt_Park_Sej &amp;" €")</f>
        <v>Parking                          : +70 €</v>
      </c>
      <c r="G33" s="22"/>
      <c r="H33" s="48"/>
      <c r="J33" s="49">
        <v>70</v>
      </c>
      <c r="K33" s="50"/>
    </row>
    <row r="34" spans="2:11" ht="15" customHeight="1" thickBot="1" x14ac:dyDescent="0.35">
      <c r="B34" s="51"/>
      <c r="C34" s="9"/>
      <c r="D34" s="13" t="s">
        <v>49</v>
      </c>
      <c r="E34" s="16">
        <f>(B29*Red_Enf2_Sej)+(B30*Red_Enf6_Sej)+(B31*Red_Enf12_Sej)</f>
        <v>0</v>
      </c>
      <c r="F34" s="12"/>
      <c r="G34" s="13" t="s">
        <v>50</v>
      </c>
      <c r="H34" s="16">
        <f>(H29*Opt_Indiv_Sej)+(H31*Opt_Ass_Sej)+(H33*Opt_Park_Sej)</f>
        <v>0</v>
      </c>
      <c r="K34" s="60"/>
    </row>
    <row r="35" spans="2:11" ht="15" customHeight="1" thickBot="1" x14ac:dyDescent="0.35">
      <c r="B35" s="62" t="s">
        <v>61</v>
      </c>
      <c r="C35" s="63"/>
      <c r="D35" s="63"/>
      <c r="E35" s="63"/>
      <c r="F35" s="52"/>
      <c r="G35" s="25" t="s">
        <v>51</v>
      </c>
      <c r="H35" s="16" cm="1">
        <f t="array" ref="H35">IF(I28,(Nb_pers*Px_Sej)-Total_Réductions_séjour+Total_Options_séjour,0)</f>
        <v>0</v>
      </c>
    </row>
    <row r="36" spans="2:11" ht="15" customHeight="1" thickBot="1" x14ac:dyDescent="0.35">
      <c r="B36" s="64" t="s">
        <v>27</v>
      </c>
      <c r="C36" s="65"/>
      <c r="D36" s="65"/>
      <c r="E36" s="66"/>
      <c r="F36" s="67"/>
      <c r="G36" s="68"/>
      <c r="H36" s="69"/>
    </row>
    <row r="37" spans="2:11" ht="10.8" customHeight="1" x14ac:dyDescent="0.3">
      <c r="B37" s="53" t="s">
        <v>57</v>
      </c>
      <c r="C37"/>
      <c r="D37"/>
    </row>
    <row r="38" spans="2:11" ht="10.8" customHeight="1" x14ac:dyDescent="0.3">
      <c r="B38" s="53" t="str">
        <f>IF(Opt_Park_Sej=0," (*) Parking non réservable sur ce séjour (à traiter sur place éventuellement). Sur-classement matériel éventuel à traiter sur place.","")</f>
        <v/>
      </c>
      <c r="C38"/>
      <c r="D38"/>
    </row>
    <row r="39" spans="2:11" ht="14.4" x14ac:dyDescent="0.3">
      <c r="B39" s="32" t="s">
        <v>42</v>
      </c>
      <c r="C39"/>
    </row>
    <row r="40" spans="2:11" x14ac:dyDescent="0.3">
      <c r="B40" s="32" t="s">
        <v>21</v>
      </c>
    </row>
    <row r="41" spans="2:11" ht="5.4" customHeight="1" x14ac:dyDescent="0.3">
      <c r="B41"/>
      <c r="C41"/>
    </row>
    <row r="42" spans="2:11" ht="15.6" x14ac:dyDescent="0.3">
      <c r="C42" s="31" t="s">
        <v>22</v>
      </c>
      <c r="D42" s="29" t="s">
        <v>36</v>
      </c>
      <c r="E42" s="30"/>
      <c r="F42" s="29" t="s">
        <v>37</v>
      </c>
    </row>
    <row r="43" spans="2:11" ht="10.8" customHeight="1" x14ac:dyDescent="0.3">
      <c r="B43" s="53" t="s">
        <v>52</v>
      </c>
      <c r="C43"/>
      <c r="D43"/>
    </row>
    <row r="44" spans="2:11" s="33" customFormat="1" ht="17.55" customHeight="1" x14ac:dyDescent="0.3">
      <c r="B44" s="28" t="s">
        <v>35</v>
      </c>
      <c r="C44" s="27"/>
    </row>
    <row r="45" spans="2:11" s="33" customFormat="1" ht="17.55" customHeight="1" x14ac:dyDescent="0.3">
      <c r="B45" s="28" t="s">
        <v>39</v>
      </c>
      <c r="C45" s="27"/>
    </row>
    <row r="46" spans="2:11" s="33" customFormat="1" ht="17.55" customHeight="1" x14ac:dyDescent="0.3">
      <c r="B46" s="28" t="s">
        <v>53</v>
      </c>
      <c r="C46" s="27"/>
    </row>
    <row r="47" spans="2:11" s="33" customFormat="1" ht="17.55" customHeight="1" x14ac:dyDescent="0.3">
      <c r="B47" s="15"/>
      <c r="C47" s="27"/>
      <c r="D47" s="61" t="s">
        <v>58</v>
      </c>
    </row>
    <row r="48" spans="2:11" s="33" customFormat="1" ht="17.55" customHeight="1" x14ac:dyDescent="0.3">
      <c r="B48" s="15"/>
      <c r="C48" s="27"/>
      <c r="D48" s="61" t="s">
        <v>38</v>
      </c>
    </row>
    <row r="49" spans="2:5" s="33" customFormat="1" ht="17.55" customHeight="1" x14ac:dyDescent="0.3">
      <c r="B49" s="15"/>
      <c r="C49" s="27"/>
      <c r="D49" s="61" t="s">
        <v>59</v>
      </c>
    </row>
    <row r="50" spans="2:5" s="33" customFormat="1" ht="17.55" customHeight="1" x14ac:dyDescent="0.3">
      <c r="B50" s="15"/>
      <c r="C50" s="27"/>
      <c r="D50" s="61" t="s">
        <v>60</v>
      </c>
    </row>
    <row r="51" spans="2:5" s="33" customFormat="1" ht="17.55" customHeight="1" x14ac:dyDescent="0.3">
      <c r="B51" s="36" t="s">
        <v>40</v>
      </c>
      <c r="C51" s="27"/>
      <c r="D51" s="35" t="s">
        <v>41</v>
      </c>
    </row>
    <row r="52" spans="2:5" s="33" customFormat="1" ht="17.55" customHeight="1" x14ac:dyDescent="0.3">
      <c r="B52" s="37" t="s">
        <v>46</v>
      </c>
      <c r="D52" s="34"/>
      <c r="E52" s="35" t="s">
        <v>23</v>
      </c>
    </row>
    <row r="53" spans="2:5" s="33" customFormat="1" ht="17.55" customHeight="1" x14ac:dyDescent="0.3">
      <c r="B53" s="37" t="s">
        <v>47</v>
      </c>
      <c r="D53" s="34"/>
    </row>
    <row r="54" spans="2:5" s="33" customFormat="1" ht="17.55" customHeight="1" x14ac:dyDescent="0.3">
      <c r="B54" s="37" t="s">
        <v>48</v>
      </c>
      <c r="D54" s="34"/>
    </row>
  </sheetData>
  <sheetProtection sheet="1" selectLockedCells="1"/>
  <mergeCells count="26">
    <mergeCell ref="B7:H7"/>
    <mergeCell ref="C8:E8"/>
    <mergeCell ref="G8:H8"/>
    <mergeCell ref="C17:E17"/>
    <mergeCell ref="C9:H9"/>
    <mergeCell ref="G12:H12"/>
    <mergeCell ref="C15:E15"/>
    <mergeCell ref="B13:H13"/>
    <mergeCell ref="B14:H14"/>
    <mergeCell ref="C11:F11"/>
    <mergeCell ref="C10:F10"/>
    <mergeCell ref="C12:D12"/>
    <mergeCell ref="C16:E16"/>
    <mergeCell ref="B1:H1"/>
    <mergeCell ref="B2:H2"/>
    <mergeCell ref="B3:H3"/>
    <mergeCell ref="B4:H4"/>
    <mergeCell ref="B6:H6"/>
    <mergeCell ref="B35:E35"/>
    <mergeCell ref="B36:E36"/>
    <mergeCell ref="F36:H36"/>
    <mergeCell ref="C18:E18"/>
    <mergeCell ref="C27:H27"/>
    <mergeCell ref="B19:H19"/>
    <mergeCell ref="B20:H20"/>
    <mergeCell ref="B26:H26"/>
  </mergeCells>
  <dataValidations xWindow="1101" yWindow="681" count="8">
    <dataValidation type="custom" allowBlank="1" showInputMessage="1" showErrorMessage="1" error="Format d'adresse mail non valide" sqref="C11 H16:I18" xr:uid="{F9597939-5B33-464E-9AF7-DA0F34A224C1}">
      <formula1>NOT(ISERROR(FIND(".",C11,FIND("@",C11))))</formula1>
    </dataValidation>
    <dataValidation type="list" showInputMessage="1" showErrorMessage="1" error="Code sexe non valide" promptTitle="Saisir le sexe" prompt="Indiquer M pour Masculin ou F pour Féminin" sqref="E12 B16:B18" xr:uid="{B04C3F28-820D-4A94-B02A-547D092D75FA}">
      <formula1>$J$12:$K$12</formula1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F36:H36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C16:E18" xr:uid="{6A336552-E1B7-4523-AA92-E409012BF7A7}"/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H29" xr:uid="{2D54679A-AF76-469D-99F8-7EE35827C806}">
      <formula1>0</formula1>
      <formula2>4</formula2>
    </dataValidation>
    <dataValidation type="whole" allowBlank="1" showInputMessage="1" showErrorMessage="1" errorTitle="Nombre parking" error="Nombre entier compris entre 0 et 0. Sinon, remettre à vide. _x000a_Réservation impossible sur ce séjour." promptTitle="Nombre parking" prompt="Parking impossible à réserver à l'avance. Devra être éventuellement traité sur place._x000a_Laisser cette case vide." sqref="H33" xr:uid="{EBB5F1B5-034F-4D5D-AFD8-1CCB2BEE817D}">
      <formula1>0</formula1>
      <formula2>0</formula2>
    </dataValidation>
    <dataValidation type="whole" allowBlank="1" showInputMessage="1" showErrorMessage="1" errorTitle="Nb réductions enfants" error="Nombre entier compris entre 0 et 3. Sinon, remettre à vide" promptTitle="Nb réductions enfants" prompt="Si vous avez un ou plusieurs enfants (max 3, présence d'un adulte obligatoire), merci d'en indiquer le nombre pour chaque catégorie d'âge. Sinon, remettre à vide" sqref="B29:B31" xr:uid="{21DE3A0E-7DC3-4BD4-96F5-48043268D8BC}">
      <formula1>0</formula1>
      <formula2>3</formula2>
    </dataValidation>
    <dataValidation type="whole" allowBlank="1" showInputMessage="1" showErrorMessage="1" errorTitle="Nombre carré neige" error="Compris entre 0 et 4. Sinon, remettre à vide" promptTitle="Nombre Ass indiv" prompt="Si une ou plusieurs personnes souhaitent souscrire une assurance individuelle annulation, merci d'en indiquer le nombre. Sinon, remettre à vide." sqref="H31" xr:uid="{FC1C9595-2E2C-473E-A02A-6A663CF5D76E}">
      <formula1>0</formula1>
      <formula2>4</formula2>
    </dataValidation>
  </dataValidations>
  <hyperlinks>
    <hyperlink ref="E52" r:id="rId1" xr:uid="{41C271BE-7C67-473D-BE70-0770267D21C5}"/>
    <hyperlink ref="D51" r:id="rId2" xr:uid="{268E9834-248A-46F8-812A-E2E1C1E75F41}"/>
  </hyperlinks>
  <printOptions horizontalCentered="1" verticalCentered="1"/>
  <pageMargins left="0" right="0" top="0" bottom="0" header="0" footer="0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2" r:id="rId6" name="Option Button 48">
              <controlPr defaultSize="0" autoFill="0" autoLine="0" autoPict="0">
                <anchor moveWithCells="1">
                  <from>
                    <xdr:col>4</xdr:col>
                    <xdr:colOff>83820</xdr:colOff>
                    <xdr:row>41</xdr:row>
                    <xdr:rowOff>15240</xdr:rowOff>
                  </from>
                  <to>
                    <xdr:col>4</xdr:col>
                    <xdr:colOff>327660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7" name="Option Button 49">
              <controlPr defaultSize="0" autoFill="0" autoLine="0" autoPict="0">
                <anchor moveWithCells="1">
                  <from>
                    <xdr:col>6</xdr:col>
                    <xdr:colOff>83820</xdr:colOff>
                    <xdr:row>41</xdr:row>
                    <xdr:rowOff>15240</xdr:rowOff>
                  </from>
                  <to>
                    <xdr:col>6</xdr:col>
                    <xdr:colOff>327660</xdr:colOff>
                    <xdr:row>42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11</vt:i4>
      </vt:variant>
    </vt:vector>
  </HeadingPairs>
  <TitlesOfParts>
    <vt:vector size="12" baseType="lpstr">
      <vt:lpstr>Feuil1</vt:lpstr>
      <vt:lpstr>Nb_pers</vt:lpstr>
      <vt:lpstr>Opt_Ass_Sej</vt:lpstr>
      <vt:lpstr>Opt_Indiv_Sej</vt:lpstr>
      <vt:lpstr>Opt_Park_Sej</vt:lpstr>
      <vt:lpstr>Px_Sej</vt:lpstr>
      <vt:lpstr>Red_Enf12_Sej</vt:lpstr>
      <vt:lpstr>Red_Enf2_Sej</vt:lpstr>
      <vt:lpstr>Red_Enf6_Sej</vt:lpstr>
      <vt:lpstr>Total_Options_séjour</vt:lpstr>
      <vt:lpstr>Total_Réductions_séjour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2026-10-05T12:35:54Z</cp:lastPrinted>
  <dcterms:created xsi:type="dcterms:W3CDTF">2024-07-11T12:31:02Z</dcterms:created>
  <dcterms:modified xsi:type="dcterms:W3CDTF">2026-10-06T12:46:42Z</dcterms:modified>
</cp:coreProperties>
</file>