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B3C947C5-8FD0-4FAD-8608-0FF7E1D4626C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Bool_WE">Feuil1!$J$28</definedName>
    <definedName name="Nb_pers">Feuil1!$K$8</definedName>
    <definedName name="Opt_Indiv_WE">Feuil1!$K$30</definedName>
    <definedName name="Px_WE">Feuil1!$J$27</definedName>
    <definedName name="Red_Forf_WE">Feuil1!$J$30</definedName>
    <definedName name="Red_Lic_WE">Feuil1!$J$31</definedName>
    <definedName name="_xlnm.Print_Area" localSheetId="0">Feuil1!$B$1:$H$52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1" l="1" a="1"/>
  <c r="H35" i="1" s="1"/>
  <c r="H34" i="1"/>
  <c r="E34" i="1"/>
  <c r="C32" i="1"/>
  <c r="F31" i="1"/>
  <c r="C31" i="1"/>
  <c r="B29" i="1"/>
  <c r="C28" i="1"/>
  <c r="K8" i="1" l="1"/>
  <c r="K2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<sst xmlns="http://schemas.openxmlformats.org/spreadsheetml/2006/main" count="59" uniqueCount="58">
  <si>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</si>
  <si>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</si>
  <si>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</si>
  <si>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</si>
  <si>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</si>
  <si>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</si>
  <si>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</si>
  <si>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</si>
  <si>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</si>
  <si>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</si>
  <si>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</si>
  <si>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</si>
  <si>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</si>
  <si>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</si>
  <si>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</si>
  <si>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</si>
  <si>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</si>
  <si>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</si>
  <si>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</si>
  <si>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</si>
  <si>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</si>
  <si>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</si>
  <si>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</si>
  <si>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</si>
  <si>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</si>
  <si>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</si>
  <si>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</si>
  <si>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</si>
  <si>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</si>
  <si>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</si>
  <si>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</si>
  <si>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r>
      <t>Instructions : S</t>
    </r>
    <r>
      <rPr>
        <b/>
        <sz val="12"/>
        <color theme="5" tint="-0.499984740745262"/>
        <rFont val="Calibri Light"/>
        <family val="2"/>
      </rPr>
      <t>eules les cases sur fond vert sont à remplir</t>
    </r>
  </si>
  <si>
    <t>L’activité est  libre sous la responsabilité et aux risques de chacun.</t>
  </si>
  <si>
    <t>Né.e le (jj/mm/aaaa)</t>
  </si>
  <si>
    <t>Sexe (M/F)</t>
  </si>
  <si>
    <t>Tél Portable</t>
  </si>
  <si>
    <t>Week-end Serre Chevalier du 29 au 31/01/2027</t>
  </si>
  <si>
    <t>Total Réductions</t>
  </si>
  <si>
    <t>Total Options</t>
  </si>
  <si>
    <t>Total WE</t>
  </si>
  <si>
    <t>Votre inscription vous sera confirmée par mail après réception de cette fiche ,</t>
  </si>
  <si>
    <t>Chèque</t>
  </si>
  <si>
    <t>Virement</t>
  </si>
  <si>
    <t>Fiche d'inscription et chèque à envoyer par courrier postal à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</si>
  <si>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</si>
  <si>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</si>
  <si>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</si>
  <si>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t>RIB du club sur cette page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</si>
  <si>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</si>
  <si>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</si>
  <si>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</si>
  <si>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Traitement des données personnelles : se référer au chapitre Données personnelles du site CICMS en suivant ce lien</t>
  </si>
  <si>
    <t xml:space="preserve">- Envoi de cette fiche par mail </t>
  </si>
  <si>
    <t>- Rappeler dans votre mail ce libellé pour faciliter les recherches et suivi de trésorerie</t>
  </si>
  <si>
    <t>- Préciser dans le libellé du virement votre Nom suivi de l’activité désirée. Ex : Nom et prénom – WE</t>
  </si>
  <si>
    <t>Jean-Christophe Raymond</t>
  </si>
  <si>
    <t>81 rue Berthe Morisot</t>
  </si>
  <si>
    <t>34430 Saint-Jean de Védas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</si>
</sst>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sz val="11"/>
      <color theme="1"/>
      <name val="Comic Sans MS"/>
      <family val="4"/>
    </font>
    <font>
      <b/>
      <sz val="11"/>
      <color rgb="FFA6A6A6"/>
      <name val="Comic Sans MS"/>
      <family val="4"/>
    </font>
    <font>
      <sz val="9"/>
      <color theme="1"/>
      <name val="Arial Narrow"/>
      <family val="2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2"/>
      <color theme="5" tint="-0.499984740745262"/>
      <name val="Arial Narrow"/>
      <family val="2"/>
    </font>
    <font>
      <b/>
      <sz val="12"/>
      <color theme="5" tint="-0.499984740745262"/>
      <name val="Calibri Light"/>
      <family val="2"/>
    </font>
    <font>
      <b/>
      <sz val="11"/>
      <color theme="5" tint="-0.249977111117893"/>
      <name val="Comic Sans MS"/>
      <family val="4"/>
    </font>
    <font>
      <u/>
      <sz val="9"/>
      <color theme="10"/>
      <name val="Calibri"/>
      <family val="2"/>
      <scheme val="minor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i/>
      <sz val="9"/>
      <color theme="1"/>
      <name val="Comic Sans MS"/>
      <family val="4"/>
    </font>
    <font>
      <b/>
      <sz val="12"/>
      <color rgb="FF00B0F0"/>
      <name val="Comic Sans MS"/>
      <family val="4"/>
    </font>
    <font>
      <sz val="10"/>
      <color rgb="FFA6A6A6"/>
      <name val="Comic Sans MS"/>
      <family val="4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2" fillId="5" borderId="22" xfId="0" applyFont="1" applyFill="1" applyBorder="1" applyAlignment="1" applyProtection="1">
      <alignment horizontal="right" vertical="center"/>
      <protection locked="0"/>
    </xf>
    <xf numFmtId="0" fontId="2" fillId="6" borderId="21" xfId="0" applyFont="1" applyFill="1" applyBorder="1" applyAlignment="1">
      <alignment horizontal="righ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/>
    </xf>
    <xf numFmtId="0" fontId="2" fillId="6" borderId="23" xfId="0" applyFont="1" applyFill="1" applyBorder="1" applyAlignment="1">
      <alignment horizontal="right" vertical="center"/>
    </xf>
    <xf numFmtId="0" fontId="3" fillId="6" borderId="23" xfId="0" applyFont="1" applyFill="1" applyBorder="1" applyAlignment="1">
      <alignment horizontal="left" vertical="center"/>
    </xf>
    <xf numFmtId="0" fontId="3" fillId="6" borderId="24" xfId="0" applyFont="1" applyFill="1" applyBorder="1" applyAlignment="1">
      <alignment horizontal="left" vertical="center"/>
    </xf>
    <xf numFmtId="0" fontId="23" fillId="6" borderId="17" xfId="0" applyFont="1" applyFill="1" applyBorder="1" applyAlignment="1">
      <alignment horizontal="right" vertical="center"/>
    </xf>
    <xf numFmtId="0" fontId="23" fillId="6" borderId="24" xfId="0" applyFont="1" applyFill="1" applyBorder="1" applyAlignment="1">
      <alignment horizontal="right" vertical="center"/>
    </xf>
    <xf numFmtId="0" fontId="23" fillId="6" borderId="2" xfId="0" applyFont="1" applyFill="1" applyBorder="1" applyAlignment="1">
      <alignment horizontal="right" vertical="center"/>
    </xf>
    <xf numFmtId="0" fontId="21" fillId="6" borderId="24" xfId="0" applyFont="1" applyFill="1" applyBorder="1" applyAlignment="1">
      <alignment horizontal="left" vertical="center"/>
    </xf>
    <xf numFmtId="0" fontId="1" fillId="6" borderId="24" xfId="0" applyFont="1" applyFill="1" applyBorder="1" applyAlignment="1">
      <alignment horizontal="right" vertical="center"/>
    </xf>
    <xf numFmtId="0" fontId="23" fillId="6" borderId="1" xfId="0" applyFont="1" applyFill="1" applyBorder="1" applyAlignment="1">
      <alignment horizontal="center" vertical="center"/>
    </xf>
    <xf numFmtId="0" fontId="2" fillId="5" borderId="18" xfId="0" applyFont="1" applyFill="1" applyBorder="1" applyAlignment="1" applyProtection="1">
      <alignment horizontal="center" vertical="center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165" fontId="22" fillId="8" borderId="1" xfId="0" applyNumberFormat="1" applyFont="1" applyFill="1" applyBorder="1" applyAlignment="1">
      <alignment horizontal="center" vertical="center"/>
    </xf>
    <xf numFmtId="165" fontId="22" fillId="6" borderId="2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5" fillId="6" borderId="19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6" fillId="8" borderId="3" xfId="0" applyFont="1" applyFill="1" applyBorder="1" applyAlignment="1">
      <alignment horizontal="center" vertical="center" wrapText="1"/>
    </xf>
    <xf numFmtId="0" fontId="1" fillId="10" borderId="23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2" fillId="0" borderId="0" xfId="0" applyFont="1" applyAlignment="1">
      <alignment horizontal="left" vertical="center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0" fontId="37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6" fillId="0" borderId="0" xfId="1" applyAlignment="1">
      <alignment horizontal="left" vertical="center"/>
    </xf>
    <xf numFmtId="0" fontId="38" fillId="3" borderId="7" xfId="0" applyFont="1" applyFill="1" applyBorder="1"/>
    <xf numFmtId="0" fontId="2" fillId="6" borderId="17" xfId="0" applyFont="1" applyFill="1" applyBorder="1" applyAlignment="1">
      <alignment horizontal="right" vertical="center"/>
    </xf>
    <xf numFmtId="0" fontId="2" fillId="6" borderId="19" xfId="0" applyFont="1" applyFill="1" applyBorder="1" applyAlignment="1">
      <alignment horizontal="right" vertical="center"/>
    </xf>
    <xf numFmtId="0" fontId="39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8" fillId="0" borderId="0" xfId="0" applyFont="1" applyAlignment="1">
      <alignment vertical="center"/>
    </xf>
    <xf numFmtId="0" fontId="40" fillId="0" borderId="0" xfId="0" applyFont="1" applyAlignment="1">
      <alignment horizont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4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19" fillId="7" borderId="17" xfId="0" applyFont="1" applyFill="1" applyBorder="1" applyAlignment="1">
      <alignment horizontal="right" vertical="center"/>
    </xf>
    <xf numFmtId="0" fontId="19" fillId="7" borderId="24" xfId="0" applyFont="1" applyFill="1" applyBorder="1" applyAlignment="1">
      <alignment horizontal="right" vertical="center"/>
    </xf>
    <xf numFmtId="0" fontId="19" fillId="7" borderId="2" xfId="0" applyFont="1" applyFill="1" applyBorder="1" applyAlignment="1">
      <alignment horizontal="right" vertical="center"/>
    </xf>
    <xf numFmtId="0" fontId="22" fillId="9" borderId="17" xfId="0" applyFont="1" applyFill="1" applyBorder="1" applyAlignment="1">
      <alignment horizontal="center" vertical="center"/>
    </xf>
    <xf numFmtId="0" fontId="22" fillId="9" borderId="24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22" fillId="5" borderId="13" xfId="0" quotePrefix="1" applyFont="1" applyFill="1" applyBorder="1" applyAlignment="1" applyProtection="1">
      <alignment horizontal="left" vertical="center"/>
      <protection locked="0"/>
    </xf>
    <xf numFmtId="0" fontId="22" fillId="5" borderId="15" xfId="0" quotePrefix="1" applyFont="1" applyFill="1" applyBorder="1" applyAlignment="1" applyProtection="1">
      <alignment horizontal="left" vertical="center"/>
      <protection locked="0"/>
    </xf>
    <xf numFmtId="0" fontId="22" fillId="5" borderId="14" xfId="0" quotePrefix="1" applyFont="1" applyFill="1" applyBorder="1" applyAlignment="1" applyProtection="1">
      <alignment horizontal="left" vertical="center"/>
      <protection locked="0"/>
    </xf>
    <xf numFmtId="0" fontId="30" fillId="3" borderId="17" xfId="0" applyFont="1" applyFill="1" applyBorder="1" applyAlignment="1">
      <alignment horizontal="center" vertical="center"/>
    </xf>
    <xf numFmtId="0" fontId="30" fillId="3" borderId="24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1" fillId="3" borderId="4" xfId="1" applyFont="1" applyFill="1" applyBorder="1" applyAlignment="1" applyProtection="1">
      <alignment horizontal="center" vertical="center"/>
    </xf>
    <xf numFmtId="0" fontId="31" fillId="3" borderId="5" xfId="1" applyFont="1" applyFill="1" applyBorder="1" applyAlignment="1" applyProtection="1">
      <alignment horizontal="center" vertical="center"/>
    </xf>
    <xf numFmtId="0" fontId="31" fillId="3" borderId="6" xfId="1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7" fillId="3" borderId="4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2" fillId="5" borderId="13" xfId="0" applyFont="1" applyFill="1" applyBorder="1" applyAlignment="1" applyProtection="1">
      <alignment horizontal="left" vertical="center"/>
      <protection locked="0"/>
    </xf>
    <xf numFmtId="0" fontId="22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164" fontId="2" fillId="5" borderId="13" xfId="0" applyNumberFormat="1" applyFont="1" applyFill="1" applyBorder="1" applyAlignment="1" applyProtection="1">
      <alignment horizontal="left" vertical="center"/>
      <protection locked="0"/>
    </xf>
    <xf numFmtId="164" fontId="2" fillId="5" borderId="14" xfId="0" applyNumberFormat="1" applyFont="1" applyFill="1" applyBorder="1" applyAlignment="1" applyProtection="1">
      <alignment horizontal="left" vertical="center"/>
      <protection locked="0"/>
    </xf>
    <xf numFmtId="0" fontId="26" fillId="8" borderId="13" xfId="0" applyFont="1" applyFill="1" applyBorder="1" applyAlignment="1">
      <alignment horizontal="center" vertical="center" wrapText="1"/>
    </xf>
    <xf numFmtId="0" fontId="26" fillId="8" borderId="15" xfId="0" applyFont="1" applyFill="1" applyBorder="1" applyAlignment="1">
      <alignment horizontal="center" vertical="center" wrapText="1"/>
    </xf>
    <xf numFmtId="0" fontId="26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J$28" lockText="1" noThreeD="1"/>
</file>

<file path=xl/ctrlProps/ctrlProp2.xml><?xml version="1.0" encoding="utf-8"?>
<formControlPr xmlns="http://schemas.microsoft.com/office/spreadsheetml/2009/9/main" objectType="Radio" checked="Checked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57150</xdr:rowOff>
    </xdr:from>
    <xdr:to>
      <xdr:col>2</xdr:col>
      <xdr:colOff>247210</xdr:colOff>
      <xdr:row>3</xdr:row>
      <xdr:rowOff>79528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643890" cy="63690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26</xdr:row>
          <xdr:rowOff>175260</xdr:rowOff>
        </xdr:from>
        <xdr:to>
          <xdr:col>1</xdr:col>
          <xdr:colOff>426720</xdr:colOff>
          <xdr:row>28</xdr:row>
          <xdr:rowOff>7620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Licence Médium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7</xdr:col>
      <xdr:colOff>722214</xdr:colOff>
      <xdr:row>0</xdr:row>
      <xdr:rowOff>41817</xdr:rowOff>
    </xdr:from>
    <xdr:to>
      <xdr:col>7</xdr:col>
      <xdr:colOff>1371618</xdr:colOff>
      <xdr:row>3</xdr:row>
      <xdr:rowOff>56360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1751" y="41817"/>
          <a:ext cx="649404" cy="63845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38</xdr:row>
          <xdr:rowOff>15240</xdr:rowOff>
        </xdr:from>
        <xdr:to>
          <xdr:col>4</xdr:col>
          <xdr:colOff>327660</xdr:colOff>
          <xdr:row>39</xdr:row>
          <xdr:rowOff>30480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38</xdr:row>
          <xdr:rowOff>15240</xdr:rowOff>
        </xdr:from>
        <xdr:to>
          <xdr:col>6</xdr:col>
          <xdr:colOff>327660</xdr:colOff>
          <xdr:row>39</xdr:row>
          <xdr:rowOff>30480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3" Type="http://schemas.openxmlformats.org/officeDocument/2006/relationships/hyperlink" Target="https://cicms.clubffs.fr/page/detail/9743/cicms" TargetMode="External"/><Relationship Id="rId7" Type="http://schemas.openxmlformats.org/officeDocument/2006/relationships/ctrlProp" Target="../ctrlProps/ctrlProp1.xml"/><Relationship Id="rId2" Type="http://schemas.openxmlformats.org/officeDocument/2006/relationships/hyperlink" Target="mailto:cicms34.ski@gmail.com" TargetMode="External"/><Relationship Id="rId1" Type="http://schemas.openxmlformats.org/officeDocument/2006/relationships/hyperlink" Target="https://cicms.clubffs.fr/page/detail/9738/cicm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L52"/>
  <sheetViews>
    <sheetView tabSelected="1" zoomScaleNormal="100" workbookViewId="0">
      <selection activeCell="C8" sqref="C8:E8"/>
    </sheetView>
  </sheetViews>
  <sheetFormatPr baseColWidth="10" defaultColWidth="11.44140625" defaultRowHeight="12" x14ac:dyDescent="0.3"/>
  <cols>
    <col min="1" max="1" width="11.44140625" style="1"/>
    <col min="2" max="2" width="8.109375" style="1" customWidth="1"/>
    <col min="3" max="5" width="14.109375" style="1" customWidth="1"/>
    <col min="6" max="6" width="13.33203125" style="1" customWidth="1"/>
    <col min="7" max="7" width="12.88671875" style="1" customWidth="1"/>
    <col min="8" max="8" width="20.6640625" style="1" bestFit="1" customWidth="1"/>
    <col min="9" max="9" width="11.44140625" style="1" customWidth="1"/>
    <col min="10" max="10" width="22.44140625" style="1" hidden="1" customWidth="1"/>
    <col min="11" max="11" width="2.6640625" style="1" hidden="1" customWidth="1"/>
    <col min="12" max="12" width="11.44140625" style="1" hidden="1" customWidth="1"/>
    <col min="13" max="14" width="11.44140625" style="1" customWidth="1"/>
    <col min="15" max="16384" width="11.44140625" style="1"/>
  </cols>
  <sheetData>
    <row r="1" spans="2:11" ht="18" x14ac:dyDescent="0.35">
      <c r="B1" s="77" t="s">
        <v>15</v>
      </c>
      <c r="C1" s="78"/>
      <c r="D1" s="78"/>
      <c r="E1" s="78"/>
      <c r="F1" s="78"/>
      <c r="G1" s="78"/>
      <c r="H1" s="79"/>
    </row>
    <row r="2" spans="2:11" ht="15" customHeight="1" x14ac:dyDescent="0.3">
      <c r="B2" s="80" t="s">
        <v>16</v>
      </c>
      <c r="C2" s="81"/>
      <c r="D2" s="81"/>
      <c r="E2" s="81"/>
      <c r="F2" s="81"/>
      <c r="G2" s="81"/>
      <c r="H2" s="82"/>
    </row>
    <row r="3" spans="2:11" ht="15" customHeight="1" x14ac:dyDescent="0.3">
      <c r="B3" s="80" t="s">
        <v>17</v>
      </c>
      <c r="C3" s="81"/>
      <c r="D3" s="81"/>
      <c r="E3" s="81"/>
      <c r="F3" s="81"/>
      <c r="G3" s="81"/>
      <c r="H3" s="82"/>
    </row>
    <row r="4" spans="2:11" ht="15.75" customHeight="1" x14ac:dyDescent="0.35">
      <c r="B4" s="83" t="s">
        <v>18</v>
      </c>
      <c r="C4" s="84"/>
      <c r="D4" s="84"/>
      <c r="E4" s="84"/>
      <c r="F4" s="84"/>
      <c r="G4" s="84"/>
      <c r="H4" s="85"/>
    </row>
    <row r="5" spans="2:11" ht="3.6" customHeight="1" x14ac:dyDescent="0.3"/>
    <row r="6" spans="2:11" ht="15" customHeight="1" x14ac:dyDescent="0.3">
      <c r="B6" s="86" t="s">
        <v>14</v>
      </c>
      <c r="C6" s="87"/>
      <c r="D6" s="87"/>
      <c r="E6" s="87"/>
      <c r="F6" s="87"/>
      <c r="G6" s="87"/>
      <c r="H6" s="88"/>
    </row>
    <row r="7" spans="2:11" ht="15" customHeight="1" x14ac:dyDescent="0.3">
      <c r="B7" s="89" t="s">
        <v>31</v>
      </c>
      <c r="C7" s="90"/>
      <c r="D7" s="90"/>
      <c r="E7" s="90"/>
      <c r="F7" s="90"/>
      <c r="G7" s="90"/>
      <c r="H7" s="91"/>
    </row>
    <row r="8" spans="2:11" ht="17.25" customHeight="1" x14ac:dyDescent="0.3">
      <c r="B8" s="4" t="s">
        <v>0</v>
      </c>
      <c r="C8" s="65"/>
      <c r="D8" s="66"/>
      <c r="E8" s="67"/>
      <c r="F8" s="5" t="s">
        <v>1</v>
      </c>
      <c r="G8" s="92"/>
      <c r="H8" s="93"/>
      <c r="J8" s="1" t="s">
        <v>28</v>
      </c>
      <c r="K8" s="1">
        <f>COUNTA(C8,C17:C19)</f>
        <v>0</v>
      </c>
    </row>
    <row r="9" spans="2:11" ht="17.25" customHeight="1" x14ac:dyDescent="0.3">
      <c r="B9" s="4" t="s">
        <v>2</v>
      </c>
      <c r="C9" s="94"/>
      <c r="D9" s="95"/>
      <c r="E9" s="95"/>
      <c r="F9" s="95"/>
      <c r="G9" s="95"/>
      <c r="H9" s="96"/>
    </row>
    <row r="10" spans="2:11" ht="17.25" customHeight="1" x14ac:dyDescent="0.3">
      <c r="B10" s="4" t="s">
        <v>3</v>
      </c>
      <c r="C10" s="94"/>
      <c r="D10" s="95"/>
      <c r="E10" s="95"/>
      <c r="F10" s="96"/>
      <c r="G10" s="6" t="s">
        <v>5</v>
      </c>
      <c r="H10" s="32"/>
    </row>
    <row r="11" spans="2:11" ht="17.25" customHeight="1" x14ac:dyDescent="0.3">
      <c r="B11" s="4" t="s">
        <v>4</v>
      </c>
      <c r="C11" s="104"/>
      <c r="D11" s="105"/>
      <c r="E11" s="105"/>
      <c r="F11" s="106"/>
      <c r="G11" s="7" t="s">
        <v>35</v>
      </c>
      <c r="H11" s="33"/>
    </row>
    <row r="12" spans="2:11" ht="17.25" customHeight="1" x14ac:dyDescent="0.3">
      <c r="B12" s="39" t="s">
        <v>34</v>
      </c>
      <c r="C12" s="107"/>
      <c r="D12" s="108"/>
      <c r="E12" s="4"/>
      <c r="F12" s="4" t="s">
        <v>33</v>
      </c>
      <c r="G12" s="97"/>
      <c r="H12" s="98"/>
      <c r="J12" s="1" t="s">
        <v>6</v>
      </c>
      <c r="K12" s="1" t="s">
        <v>7</v>
      </c>
    </row>
    <row r="13" spans="2:11" ht="6.6" customHeight="1" x14ac:dyDescent="0.3"/>
    <row r="14" spans="2:11" ht="14.4" x14ac:dyDescent="0.3">
      <c r="B14" s="102" t="s">
        <v>13</v>
      </c>
      <c r="C14" s="102"/>
      <c r="D14" s="102"/>
      <c r="E14" s="102"/>
      <c r="F14" s="102"/>
      <c r="G14" s="102"/>
      <c r="H14" s="102"/>
    </row>
    <row r="15" spans="2:11" ht="13.2" x14ac:dyDescent="0.3">
      <c r="B15" s="103" t="s">
        <v>12</v>
      </c>
      <c r="C15" s="103"/>
      <c r="D15" s="103"/>
      <c r="E15" s="103"/>
      <c r="F15" s="103"/>
      <c r="G15" s="103"/>
      <c r="H15" s="103"/>
    </row>
    <row r="16" spans="2:11" ht="13.2" x14ac:dyDescent="0.3">
      <c r="B16" s="37" t="s">
        <v>8</v>
      </c>
      <c r="C16" s="99" t="s">
        <v>9</v>
      </c>
      <c r="D16" s="100"/>
      <c r="E16" s="101"/>
      <c r="F16" s="37" t="s">
        <v>10</v>
      </c>
      <c r="G16" s="37" t="s">
        <v>11</v>
      </c>
      <c r="H16" s="37" t="s">
        <v>4</v>
      </c>
    </row>
    <row r="17" spans="2:12" ht="14.4" x14ac:dyDescent="0.3">
      <c r="B17" s="29"/>
      <c r="C17" s="65"/>
      <c r="D17" s="66"/>
      <c r="E17" s="67"/>
      <c r="F17" s="29"/>
      <c r="G17" s="30"/>
      <c r="H17" s="31"/>
    </row>
    <row r="18" spans="2:12" ht="14.4" x14ac:dyDescent="0.3">
      <c r="B18" s="29"/>
      <c r="C18" s="65"/>
      <c r="D18" s="66"/>
      <c r="E18" s="67"/>
      <c r="F18" s="29"/>
      <c r="G18" s="30"/>
      <c r="H18" s="31"/>
    </row>
    <row r="19" spans="2:12" ht="14.4" x14ac:dyDescent="0.3">
      <c r="B19" s="29"/>
      <c r="C19" s="65"/>
      <c r="D19" s="66"/>
      <c r="E19" s="67"/>
      <c r="F19" s="29"/>
      <c r="G19" s="30"/>
      <c r="H19" s="31"/>
    </row>
    <row r="20" spans="2:12" x14ac:dyDescent="0.3">
      <c r="B20" s="71" t="s">
        <v>51</v>
      </c>
      <c r="C20" s="72"/>
      <c r="D20" s="72"/>
      <c r="E20" s="72"/>
      <c r="F20" s="72"/>
      <c r="G20" s="72"/>
      <c r="H20" s="73"/>
    </row>
    <row r="21" spans="2:12" ht="13.2" x14ac:dyDescent="0.3">
      <c r="B21" s="74" t="s">
        <v>19</v>
      </c>
      <c r="C21" s="75"/>
      <c r="D21" s="75"/>
      <c r="E21" s="75"/>
      <c r="F21" s="75"/>
      <c r="G21" s="75"/>
      <c r="H21" s="76"/>
    </row>
    <row r="22" spans="2:12" ht="15" x14ac:dyDescent="0.4">
      <c r="B22" s="49" t="s">
        <v>32</v>
      </c>
      <c r="C22" s="2"/>
      <c r="D22" s="2"/>
      <c r="E22" s="2"/>
      <c r="F22" s="2"/>
      <c r="G22" s="2"/>
      <c r="H22" s="3"/>
    </row>
    <row r="23" spans="2:12" ht="15" x14ac:dyDescent="0.4">
      <c r="B23" s="49" t="s">
        <v>20</v>
      </c>
      <c r="C23" s="2"/>
      <c r="D23" s="2"/>
      <c r="E23" s="2"/>
      <c r="F23" s="2"/>
      <c r="G23" s="2"/>
      <c r="H23" s="3"/>
    </row>
    <row r="24" spans="2:12" ht="15" x14ac:dyDescent="0.4">
      <c r="B24" s="49" t="s">
        <v>49</v>
      </c>
      <c r="C24" s="2"/>
      <c r="D24" s="2"/>
      <c r="E24" s="2"/>
      <c r="F24" s="2"/>
      <c r="G24" s="2"/>
      <c r="H24" s="3"/>
    </row>
    <row r="25" spans="2:12" ht="15" x14ac:dyDescent="0.4">
      <c r="B25" s="49" t="s">
        <v>50</v>
      </c>
      <c r="C25" s="2"/>
      <c r="D25" s="2"/>
      <c r="E25" s="2"/>
      <c r="F25" s="2"/>
      <c r="G25" s="2"/>
      <c r="H25" s="3"/>
    </row>
    <row r="26" spans="2:12" ht="15" thickBot="1" x14ac:dyDescent="0.35">
      <c r="B26" s="45"/>
      <c r="C26"/>
    </row>
    <row r="27" spans="2:12" ht="15" customHeight="1" thickBot="1" x14ac:dyDescent="0.35">
      <c r="B27" s="68" t="s">
        <v>36</v>
      </c>
      <c r="C27" s="69"/>
      <c r="D27" s="69"/>
      <c r="E27" s="69"/>
      <c r="F27" s="69"/>
      <c r="G27" s="69"/>
      <c r="H27" s="70"/>
      <c r="J27" s="1">
        <v>265</v>
      </c>
      <c r="L27" s="54"/>
    </row>
    <row r="28" spans="2:12" ht="15" customHeight="1" thickBot="1" x14ac:dyDescent="0.35">
      <c r="B28" s="8"/>
      <c r="C28" s="68" t="str">
        <f>"Prix par pers : "&amp;Px_WE&amp;" € x (*)"</f>
        <v>Prix par pers : 265 € x (*)</v>
      </c>
      <c r="D28" s="69"/>
      <c r="E28" s="69"/>
      <c r="F28" s="69"/>
      <c r="G28" s="69"/>
      <c r="H28" s="70"/>
      <c r="J28" s="36" t="b">
        <v>0</v>
      </c>
      <c r="K28" s="1">
        <f>IF(J28,J27*Nb_pers,0)</f>
        <v>0</v>
      </c>
    </row>
    <row r="29" spans="2:12" ht="12.6" thickBot="1" x14ac:dyDescent="0.35">
      <c r="B29" s="62" t="str">
        <f>IF(AND(Nb_pers&gt;0,Bool_WE),"Il y a "&amp; Nb_pers &amp; " personne(s) inscrite(s). Votre tarif de base - hors option(s) et réduction(s) - est donc de : " &amp; Nb_pers*Px_WE &amp; "€","")</f>
        <v/>
      </c>
      <c r="C29" s="63"/>
      <c r="D29" s="63"/>
      <c r="E29" s="63"/>
      <c r="F29" s="63"/>
      <c r="G29" s="63"/>
      <c r="H29" s="64"/>
    </row>
    <row r="30" spans="2:12" ht="14.4" thickBot="1" x14ac:dyDescent="0.35">
      <c r="B30" s="16" t="s">
        <v>29</v>
      </c>
      <c r="C30" s="16"/>
      <c r="D30" s="17" t="s">
        <v>24</v>
      </c>
      <c r="E30" s="18"/>
      <c r="F30" s="16"/>
      <c r="G30" s="18" t="s">
        <v>25</v>
      </c>
      <c r="H30" s="21" t="s">
        <v>30</v>
      </c>
      <c r="J30" s="1">
        <v>55</v>
      </c>
      <c r="K30" s="1">
        <v>60</v>
      </c>
    </row>
    <row r="31" spans="2:12" ht="15" customHeight="1" thickBot="1" x14ac:dyDescent="0.35">
      <c r="B31" s="22"/>
      <c r="C31" s="12" t="str">
        <f>"Nombre de personne(s) sans forfait : -"&amp;Red_Forf_WE&amp;" € x (*)"</f>
        <v>Nombre de personne(s) sans forfait : -55 € x (*)</v>
      </c>
      <c r="D31" s="35"/>
      <c r="E31" s="35"/>
      <c r="F31" s="10" t="str">
        <f>"Chambre individuelle : +"&amp;Opt_Indiv_WE&amp;" €  x (*)"</f>
        <v>Chambre individuelle : +60 €  x (*)</v>
      </c>
      <c r="G31" s="9"/>
      <c r="H31" s="24"/>
      <c r="J31" s="1">
        <v>6</v>
      </c>
    </row>
    <row r="32" spans="2:12" ht="15" customHeight="1" thickBot="1" x14ac:dyDescent="0.35">
      <c r="B32" s="23"/>
      <c r="C32" s="11" t="str">
        <f>"Nombre de licencié(e)(s) FFS : -"&amp;Red_Lic_WE&amp;" € x (*)"</f>
        <v>Nombre de licencié(e)(s) FFS : -6 € x (*)</v>
      </c>
      <c r="D32" s="13"/>
      <c r="E32" s="13"/>
      <c r="F32" s="34" t="s">
        <v>26</v>
      </c>
      <c r="G32" s="13"/>
      <c r="H32" s="28"/>
    </row>
    <row r="33" spans="2:8" ht="15" customHeight="1" thickBot="1" x14ac:dyDescent="0.35">
      <c r="B33" s="59" t="s">
        <v>27</v>
      </c>
      <c r="C33" s="60"/>
      <c r="D33" s="60"/>
      <c r="E33" s="61"/>
      <c r="F33" s="56"/>
      <c r="G33" s="57"/>
      <c r="H33" s="58"/>
    </row>
    <row r="34" spans="2:8" ht="15" customHeight="1" thickBot="1" x14ac:dyDescent="0.35">
      <c r="B34" s="50"/>
      <c r="C34" s="15"/>
      <c r="D34" s="20" t="s">
        <v>37</v>
      </c>
      <c r="E34" s="27">
        <f>(B31*Red_Forf_WE)+(B32*Red_Lic_WE)</f>
        <v>0</v>
      </c>
      <c r="F34" s="19"/>
      <c r="G34" s="20" t="s">
        <v>38</v>
      </c>
      <c r="H34" s="27">
        <f>H31*Opt_Indiv_WE</f>
        <v>0</v>
      </c>
    </row>
    <row r="35" spans="2:8" ht="15" customHeight="1" thickBot="1" x14ac:dyDescent="0.35">
      <c r="B35" s="51"/>
      <c r="C35" s="14"/>
      <c r="D35" s="13"/>
      <c r="E35" s="13"/>
      <c r="F35" s="13"/>
      <c r="G35" s="38" t="s">
        <v>39</v>
      </c>
      <c r="H35" s="27" cm="1">
        <f t="array" ref="H35">IF(J28,(Nb_pers*Px_WE)-Total_Réductions_WE+Total_Options_WE,0)</f>
        <v>0</v>
      </c>
    </row>
    <row r="36" spans="2:8" ht="14.4" x14ac:dyDescent="0.3">
      <c r="B36" s="45" t="s">
        <v>48</v>
      </c>
      <c r="C36"/>
    </row>
    <row r="37" spans="2:8" x14ac:dyDescent="0.3">
      <c r="B37" s="45" t="s">
        <v>21</v>
      </c>
    </row>
    <row r="38" spans="2:8" ht="5.4" customHeight="1" x14ac:dyDescent="0.3">
      <c r="B38"/>
      <c r="C38"/>
    </row>
    <row r="39" spans="2:8" ht="15.6" x14ac:dyDescent="0.3">
      <c r="C39" s="44" t="s">
        <v>22</v>
      </c>
      <c r="D39" s="42" t="s">
        <v>41</v>
      </c>
      <c r="E39" s="43"/>
      <c r="F39" s="42" t="s">
        <v>42</v>
      </c>
    </row>
    <row r="40" spans="2:8" ht="6.75" customHeight="1" x14ac:dyDescent="0.3">
      <c r="B40" s="25"/>
      <c r="C40"/>
    </row>
    <row r="41" spans="2:8" s="46" customFormat="1" ht="18.600000000000001" customHeight="1" x14ac:dyDescent="0.3">
      <c r="B41" s="41" t="s">
        <v>40</v>
      </c>
      <c r="C41" s="40"/>
    </row>
    <row r="42" spans="2:8" s="46" customFormat="1" ht="18.600000000000001" customHeight="1" x14ac:dyDescent="0.3">
      <c r="B42" s="41" t="s">
        <v>45</v>
      </c>
      <c r="C42" s="40"/>
    </row>
    <row r="43" spans="2:8" s="46" customFormat="1" ht="18.600000000000001" customHeight="1" x14ac:dyDescent="0.3">
      <c r="B43" s="41" t="s">
        <v>43</v>
      </c>
      <c r="C43" s="40"/>
    </row>
    <row r="44" spans="2:8" s="46" customFormat="1" ht="18.600000000000001" customHeight="1" x14ac:dyDescent="0.4">
      <c r="B44" s="26"/>
      <c r="C44" s="40"/>
      <c r="D44" s="55" t="s">
        <v>55</v>
      </c>
    </row>
    <row r="45" spans="2:8" s="46" customFormat="1" ht="18.600000000000001" customHeight="1" x14ac:dyDescent="0.4">
      <c r="B45" s="26"/>
      <c r="C45" s="40"/>
      <c r="D45" s="55" t="s">
        <v>44</v>
      </c>
    </row>
    <row r="46" spans="2:8" s="46" customFormat="1" ht="18.600000000000001" customHeight="1" x14ac:dyDescent="0.4">
      <c r="B46" s="26"/>
      <c r="C46" s="40"/>
      <c r="D46" s="55" t="s">
        <v>56</v>
      </c>
    </row>
    <row r="47" spans="2:8" s="46" customFormat="1" ht="18.600000000000001" customHeight="1" x14ac:dyDescent="0.4">
      <c r="B47" s="26"/>
      <c r="C47" s="40"/>
      <c r="D47" s="55" t="s">
        <v>57</v>
      </c>
    </row>
    <row r="48" spans="2:8" s="46" customFormat="1" ht="18.600000000000001" customHeight="1" x14ac:dyDescent="0.3">
      <c r="B48" s="52" t="s">
        <v>46</v>
      </c>
      <c r="C48" s="40"/>
      <c r="D48" s="48" t="s">
        <v>47</v>
      </c>
    </row>
    <row r="49" spans="2:5" s="46" customFormat="1" ht="18.600000000000001" customHeight="1" x14ac:dyDescent="0.3">
      <c r="B49" s="26"/>
      <c r="C49" s="53" t="s">
        <v>52</v>
      </c>
      <c r="D49" s="47"/>
      <c r="E49" s="48" t="s">
        <v>23</v>
      </c>
    </row>
    <row r="50" spans="2:5" s="46" customFormat="1" ht="18.600000000000001" customHeight="1" x14ac:dyDescent="0.3">
      <c r="B50" s="26"/>
      <c r="C50" s="53" t="s">
        <v>54</v>
      </c>
      <c r="D50" s="47"/>
    </row>
    <row r="51" spans="2:5" s="46" customFormat="1" ht="18.600000000000001" customHeight="1" x14ac:dyDescent="0.3">
      <c r="B51" s="26"/>
      <c r="C51" s="53" t="s">
        <v>53</v>
      </c>
      <c r="D51" s="47"/>
    </row>
    <row r="52" spans="2:5" ht="14.4" x14ac:dyDescent="0.3">
      <c r="B52"/>
      <c r="C52"/>
    </row>
  </sheetData>
  <sheetProtection sheet="1" selectLockedCells="1"/>
  <mergeCells count="26">
    <mergeCell ref="B7:H7"/>
    <mergeCell ref="C8:E8"/>
    <mergeCell ref="G8:H8"/>
    <mergeCell ref="C18:E18"/>
    <mergeCell ref="C9:H9"/>
    <mergeCell ref="G12:H12"/>
    <mergeCell ref="C16:E16"/>
    <mergeCell ref="B14:H14"/>
    <mergeCell ref="B15:H15"/>
    <mergeCell ref="C11:F11"/>
    <mergeCell ref="C10:F10"/>
    <mergeCell ref="C12:D12"/>
    <mergeCell ref="B1:H1"/>
    <mergeCell ref="B2:H2"/>
    <mergeCell ref="B3:H3"/>
    <mergeCell ref="B4:H4"/>
    <mergeCell ref="B6:H6"/>
    <mergeCell ref="F33:H33"/>
    <mergeCell ref="B33:E33"/>
    <mergeCell ref="B29:H29"/>
    <mergeCell ref="C17:E17"/>
    <mergeCell ref="C19:E19"/>
    <mergeCell ref="C28:H28"/>
    <mergeCell ref="B20:H20"/>
    <mergeCell ref="B21:H21"/>
    <mergeCell ref="B27:H27"/>
  </mergeCells>
  <dataValidations xWindow="1101" yWindow="681" count="7">
    <dataValidation type="custom" allowBlank="1" showInputMessage="1" showErrorMessage="1" error="Format d'adresse mail non valide" sqref="C11 H17:I19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7:B19" xr:uid="{B04C3F28-820D-4A94-B02A-547D092D75FA}">
      <formula1>$J$12:$K$12</formula1>
    </dataValidation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31:I31" xr:uid="{2D54679A-AF76-469D-99F8-7EE35827C806}">
      <formula1>0</formula1>
      <formula2>4</formula2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3:I33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7:E19" xr:uid="{6A336552-E1B7-4523-AA92-E409012BF7A7}"/>
    <dataValidation type="whole" allowBlank="1" showInputMessage="1" showErrorMessage="1" errorTitle="Réduction sans forfait" error="Nombre entier compris entre 1 et 4. Sinon, remettre à &quot;vide&quot;" promptTitle="Réduction sans forfait" prompt="Si une ou plusieurs personnes ne skient pas, merci d'en idniquer le nombre. Sinon, laissez vide" sqref="B31" xr:uid="{81CC9881-C18B-402D-B755-DE8CF30A269A}">
      <formula1>0</formula1>
      <formula2>4</formula2>
    </dataValidation>
    <dataValidation type="whole" allowBlank="1" showInputMessage="1" showErrorMessage="1" errorTitle="Réduction Licence" error="Nombre entier compris entre 1 et 4.sinon remettre à vide" promptTitle="Réduction Licence" prompt="Si une ou plusieurs personnes possèdent une licence FFS, merci d'en indiquer le nombre_x000a_. Sinon laissez vide" sqref="B32" xr:uid="{D71A24C7-61F9-494E-9633-D0080F0B5CFA}">
      <formula1>0</formula1>
      <formula2>4</formula2>
    </dataValidation>
  </dataValidations>
  <hyperlinks>
    <hyperlink ref="B20" r:id="rId1" display="https://cicms.clubffs.fr/page/detail/9738/cicms" xr:uid="{F4679248-EF79-4B24-B54F-A8E1B2A90EC4}"/>
    <hyperlink ref="E49" r:id="rId2" xr:uid="{41C271BE-7C67-473D-BE70-0770267D21C5}"/>
    <hyperlink ref="D48" r:id="rId3" xr:uid="{268E9834-248A-46F8-812A-E2E1C1E75F41}"/>
  </hyperlinks>
  <printOptions horizontalCentered="1" verticalCentered="1"/>
  <pageMargins left="0" right="0" top="0" bottom="0" header="0" footer="0"/>
  <pageSetup paperSize="9" orientation="portrait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7" name="Check Box 7">
              <controlPr locked="0" defaultSize="0" autoFill="0" autoLine="0" autoPict="0">
                <anchor moveWithCells="1">
                  <from>
                    <xdr:col>1</xdr:col>
                    <xdr:colOff>121920</xdr:colOff>
                    <xdr:row>26</xdr:row>
                    <xdr:rowOff>175260</xdr:rowOff>
                  </from>
                  <to>
                    <xdr:col>1</xdr:col>
                    <xdr:colOff>426720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8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38</xdr:row>
                    <xdr:rowOff>15240</xdr:rowOff>
                  </from>
                  <to>
                    <xdr:col>4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9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38</xdr:row>
                    <xdr:rowOff>15240</xdr:rowOff>
                  </from>
                  <to>
                    <xdr:col>6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7</vt:i4>
      </vt:variant>
    </vt:vector>
  </HeadingPairs>
  <TitlesOfParts>
    <vt:vector size="8" baseType="lpstr">
      <vt:lpstr>Feuil1</vt:lpstr>
      <vt:lpstr>Bool_WE</vt:lpstr>
      <vt:lpstr>Nb_pers</vt:lpstr>
      <vt:lpstr>Opt_Indiv_WE</vt:lpstr>
      <vt:lpstr>Px_WE</vt:lpstr>
      <vt:lpstr>Red_Forf_WE</vt:lpstr>
      <vt:lpstr>Red_Lic_WE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2026-10-05T11:30:46Z</cp:lastPrinted>
  <dcterms:created xsi:type="dcterms:W3CDTF">2024-07-11T12:31:02Z</dcterms:created>
  <dcterms:modified xsi:type="dcterms:W3CDTF">2026-10-06T12:47:09Z</dcterms:modified>
</cp:coreProperties>
</file>